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merta01\Desktop\"/>
    </mc:Choice>
  </mc:AlternateContent>
  <xr:revisionPtr revIDLastSave="0" documentId="13_ncr:1_{695DEBC2-89FC-49C4-A1C6-BC0838893837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Delivery Schedule 20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R16" i="1" l="1"/>
  <c r="N16" i="1"/>
  <c r="J16" i="1"/>
  <c r="F16" i="1"/>
  <c r="E5" i="1"/>
  <c r="I4" i="1"/>
  <c r="I5" i="1" l="1"/>
  <c r="K4" i="1"/>
  <c r="E6" i="1"/>
  <c r="G5" i="1"/>
  <c r="M4" i="1"/>
  <c r="O4" i="1" s="1"/>
  <c r="K5" i="1" l="1"/>
  <c r="I6" i="1"/>
  <c r="M5" i="1"/>
  <c r="O5" i="1" s="1"/>
  <c r="E7" i="1"/>
  <c r="G6" i="1"/>
  <c r="Q4" i="1"/>
  <c r="K6" i="1" l="1"/>
  <c r="I7" i="1"/>
  <c r="M6" i="1"/>
  <c r="O6" i="1" s="1"/>
  <c r="Q5" i="1"/>
  <c r="S4" i="1"/>
  <c r="E8" i="1"/>
  <c r="G7" i="1"/>
  <c r="E9" i="1" l="1"/>
  <c r="G8" i="1"/>
  <c r="I8" i="1"/>
  <c r="M7" i="1"/>
  <c r="O7" i="1" s="1"/>
  <c r="K7" i="1"/>
  <c r="S5" i="1"/>
  <c r="Q6" i="1"/>
  <c r="S6" i="1" l="1"/>
  <c r="Q7" i="1"/>
  <c r="I9" i="1"/>
  <c r="M8" i="1"/>
  <c r="O8" i="1" s="1"/>
  <c r="K8" i="1"/>
  <c r="E10" i="1"/>
  <c r="G9" i="1"/>
  <c r="E11" i="1" l="1"/>
  <c r="G10" i="1"/>
  <c r="Q8" i="1"/>
  <c r="S7" i="1"/>
  <c r="I10" i="1"/>
  <c r="K9" i="1"/>
  <c r="M9" i="1"/>
  <c r="O9" i="1" s="1"/>
  <c r="I11" i="1" l="1"/>
  <c r="K10" i="1"/>
  <c r="M10" i="1"/>
  <c r="O10" i="1" s="1"/>
  <c r="Q9" i="1"/>
  <c r="S8" i="1"/>
  <c r="G11" i="1"/>
  <c r="E12" i="1"/>
  <c r="E13" i="1" l="1"/>
  <c r="G12" i="1"/>
  <c r="I12" i="1"/>
  <c r="K11" i="1"/>
  <c r="M11" i="1"/>
  <c r="O11" i="1" s="1"/>
  <c r="Q10" i="1"/>
  <c r="S9" i="1"/>
  <c r="E14" i="1" l="1"/>
  <c r="G13" i="1"/>
  <c r="Q11" i="1"/>
  <c r="S10" i="1"/>
  <c r="I13" i="1"/>
  <c r="K12" i="1"/>
  <c r="M12" i="1"/>
  <c r="O12" i="1" s="1"/>
  <c r="Q12" i="1" l="1"/>
  <c r="S11" i="1"/>
  <c r="I14" i="1"/>
  <c r="K13" i="1"/>
  <c r="M13" i="1"/>
  <c r="O13" i="1" s="1"/>
  <c r="E15" i="1"/>
  <c r="G14" i="1"/>
  <c r="E16" i="1" l="1"/>
  <c r="G15" i="1"/>
  <c r="I15" i="1"/>
  <c r="K14" i="1"/>
  <c r="M14" i="1"/>
  <c r="O14" i="1" s="1"/>
  <c r="Q13" i="1"/>
  <c r="S12" i="1"/>
  <c r="I16" i="1" l="1"/>
  <c r="M15" i="1"/>
  <c r="O15" i="1" s="1"/>
  <c r="K15" i="1"/>
  <c r="Q14" i="1"/>
  <c r="S13" i="1"/>
  <c r="E17" i="1"/>
  <c r="G16" i="1"/>
  <c r="I17" i="1" l="1"/>
  <c r="K16" i="1"/>
  <c r="M16" i="1"/>
  <c r="O16" i="1" s="1"/>
  <c r="E18" i="1"/>
  <c r="G17" i="1"/>
  <c r="Q15" i="1"/>
  <c r="S14" i="1"/>
  <c r="I18" i="1" l="1"/>
  <c r="K17" i="1"/>
  <c r="M17" i="1"/>
  <c r="O17" i="1" s="1"/>
  <c r="Q16" i="1"/>
  <c r="S15" i="1"/>
  <c r="E19" i="1"/>
  <c r="G18" i="1"/>
  <c r="Q17" i="1" l="1"/>
  <c r="S16" i="1"/>
  <c r="I19" i="1"/>
  <c r="M18" i="1"/>
  <c r="O18" i="1" s="1"/>
  <c r="K18" i="1"/>
  <c r="E20" i="1"/>
  <c r="G20" i="1" s="1"/>
  <c r="G19" i="1"/>
  <c r="Q18" i="1" l="1"/>
  <c r="S17" i="1"/>
  <c r="M19" i="1"/>
  <c r="O19" i="1" s="1"/>
  <c r="K19" i="1"/>
  <c r="Q19" i="1" l="1"/>
  <c r="S19" i="1" s="1"/>
  <c r="S18" i="1"/>
</calcChain>
</file>

<file path=xl/sharedStrings.xml><?xml version="1.0" encoding="utf-8"?>
<sst xmlns="http://schemas.openxmlformats.org/spreadsheetml/2006/main" count="162" uniqueCount="36">
  <si>
    <t>DESCRIPTION</t>
  </si>
  <si>
    <t>BOARD NAME</t>
  </si>
  <si>
    <t>CYCLE</t>
  </si>
  <si>
    <t>Dental</t>
  </si>
  <si>
    <t>Ayrshire &amp; Arran</t>
  </si>
  <si>
    <t>2</t>
  </si>
  <si>
    <t>General Practitioner</t>
  </si>
  <si>
    <t>Order cycle deadline</t>
  </si>
  <si>
    <t>Consignment Wk</t>
  </si>
  <si>
    <t>Delivery w/c</t>
  </si>
  <si>
    <t>Comm Pharmacy</t>
  </si>
  <si>
    <t>Optometry</t>
  </si>
  <si>
    <t>3</t>
  </si>
  <si>
    <t>Borders</t>
  </si>
  <si>
    <t>4</t>
  </si>
  <si>
    <t>Dumfries &amp; Galloway</t>
  </si>
  <si>
    <t>Fife</t>
  </si>
  <si>
    <t>Forth Valley</t>
  </si>
  <si>
    <t>Glasgow &amp; Clyde</t>
  </si>
  <si>
    <t>(Friday)</t>
  </si>
  <si>
    <t>(Monday)</t>
  </si>
  <si>
    <t>1</t>
  </si>
  <si>
    <t>Grampian</t>
  </si>
  <si>
    <t>Highland</t>
  </si>
  <si>
    <t>Lanarkshire</t>
  </si>
  <si>
    <t>Lothian</t>
  </si>
  <si>
    <t>Orkney</t>
  </si>
  <si>
    <t xml:space="preserve">Shetland </t>
  </si>
  <si>
    <t>Shetland (Bulk)</t>
  </si>
  <si>
    <t>Shetland (bulk)</t>
  </si>
  <si>
    <t>Tayside</t>
  </si>
  <si>
    <t xml:space="preserve">Tayside </t>
  </si>
  <si>
    <t xml:space="preserve">Western Isles </t>
  </si>
  <si>
    <t>Western Isles (Bulk)</t>
  </si>
  <si>
    <t>Cycle# (1 to 4)</t>
  </si>
  <si>
    <t>Forth Valley(Bulk)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</si>
</sst>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6" tint="0.79998168889431442"/>
        <bgColor theme="6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indexed="64"/>
      </top>
      <bottom style="thin">
        <color theme="6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3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8" xfId="0" applyNumberFormat="1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57" totalsRowShown="0" headerRowDxfId="26" dataDxfId="24" headerRowBorderDxfId="25">
  <autoFilter ref="A1:C57" xr:uid="{00000000-0009-0000-0100-000001000000}"/>
  <sortState xmlns:xlrd2="http://schemas.microsoft.com/office/spreadsheetml/2017/richdata2" ref="A2:G56">
    <sortCondition ref="B2"/>
  </sortState>
  <tableColumns count="3">
    <tableColumn id="2" xr3:uid="{00000000-0010-0000-0000-000002000000}" name="DESCRIPTION" dataDxfId="23"/>
    <tableColumn id="4" xr3:uid="{00000000-0010-0000-0000-000004000000}" name="BOARD NAME" dataDxfId="22"/>
    <tableColumn id="5" xr3:uid="{00000000-0010-0000-0000-000005000000}" name="CYCLE" dataDxfId="21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E3:G20" totalsRowShown="0" headerRowDxfId="20" dataDxfId="19" tableBorderDxfId="18">
  <autoFilter ref="E3:G20" xr:uid="{00000000-0009-0000-0100-000002000000}"/>
  <tableColumns count="3">
    <tableColumn id="1" xr3:uid="{00000000-0010-0000-0100-000001000000}" name="Order cycle deadline" dataDxfId="17">
      <calculatedColumnFormula>E3+28</calculatedColumnFormula>
    </tableColumn>
    <tableColumn id="2" xr3:uid="{00000000-0010-0000-0100-000002000000}" name="Consignment Wk" dataDxfId="16"/>
    <tableColumn id="3" xr3:uid="{00000000-0010-0000-0100-000003000000}" name="Delivery w/c" dataDxfId="15">
      <calculatedColumnFormula>Table2[[#This Row],[Order cycle deadline]]+10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I3:K20" totalsRowShown="0" headerRowDxfId="14" tableBorderDxfId="13">
  <autoFilter ref="I3:K20" xr:uid="{00000000-0009-0000-0100-000003000000}"/>
  <tableColumns count="3">
    <tableColumn id="1" xr3:uid="{00000000-0010-0000-0200-000001000000}" name="Order cycle deadline" dataDxfId="12">
      <calculatedColumnFormula>I3+28</calculatedColumnFormula>
    </tableColumn>
    <tableColumn id="2" xr3:uid="{00000000-0010-0000-0200-000002000000}" name="Consignment Wk" dataDxfId="11"/>
    <tableColumn id="3" xr3:uid="{00000000-0010-0000-0200-000003000000}" name="Delivery w/c" dataDxfId="10">
      <calculatedColumnFormula>Table3[[#This Row],[Order cycle deadline]]+10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M3:O19" totalsRowShown="0" headerRowDxfId="9" tableBorderDxfId="8">
  <autoFilter ref="M3:O19" xr:uid="{00000000-0009-0000-0100-000004000000}"/>
  <tableColumns count="3">
    <tableColumn id="1" xr3:uid="{00000000-0010-0000-0300-000001000000}" name="Order cycle deadline" dataDxfId="7">
      <calculatedColumnFormula>I4+7</calculatedColumnFormula>
    </tableColumn>
    <tableColumn id="2" xr3:uid="{00000000-0010-0000-0300-000002000000}" name="Consignment Wk" dataDxfId="6">
      <calculatedColumnFormula>N3+4</calculatedColumnFormula>
    </tableColumn>
    <tableColumn id="3" xr3:uid="{00000000-0010-0000-0300-000003000000}" name="Delivery w/c" dataDxfId="5">
      <calculatedColumnFormula>Table4[[#This Row],[Order cycle deadline]]+10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Q3:S19" totalsRowShown="0" headerRowDxfId="4" tableBorderDxfId="3">
  <autoFilter ref="Q3:S19" xr:uid="{00000000-0009-0000-0100-000005000000}"/>
  <tableColumns count="3">
    <tableColumn id="1" xr3:uid="{00000000-0010-0000-0400-000001000000}" name="Order cycle deadline" dataDxfId="2">
      <calculatedColumnFormula>Q3+28</calculatedColumnFormula>
    </tableColumn>
    <tableColumn id="2" xr3:uid="{00000000-0010-0000-0400-000002000000}" name="Consignment Wk" dataDxfId="1">
      <calculatedColumnFormula>R3+4</calculatedColumnFormula>
    </tableColumn>
    <tableColumn id="3" xr3:uid="{00000000-0010-0000-0400-000003000000}" name="Delivery w/c" dataDxfId="0">
      <calculatedColumnFormula>Table5[[#This Row],[Order cycle deadline]]+10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zoomScaleNormal="100" workbookViewId="0">
      <selection activeCell="A2" sqref="A2"/>
    </sheetView>
  </sheetViews>
  <sheetFormatPr defaultRowHeight="14.5" x14ac:dyDescent="0.35"/>
  <cols>
    <col min="1" max="1" width="26" style="1" customWidth="1"/>
    <col min="2" max="2" width="18.54296875" style="21" bestFit="1" customWidth="1"/>
    <col min="3" max="3" width="14.26953125" customWidth="1"/>
    <col min="4" max="4" width="1.36328125" customWidth="1"/>
    <col min="5" max="5" width="11.453125" customWidth="1"/>
    <col min="6" max="6" width="12.81640625" customWidth="1"/>
    <col min="7" max="7" width="11.453125" customWidth="1"/>
    <col min="8" max="8" width="1.7265625" style="16" customWidth="1"/>
    <col min="9" max="9" width="12.453125" style="17" customWidth="1"/>
    <col min="10" max="11" width="12.453125" customWidth="1"/>
    <col min="12" max="12" width="2.36328125" style="16" customWidth="1"/>
    <col min="13" max="15" width="12.54296875" customWidth="1"/>
    <col min="16" max="16" width="1.6328125" style="16" customWidth="1"/>
    <col min="17" max="17" width="12.26953125" customWidth="1"/>
    <col min="18" max="18" width="12.81640625" customWidth="1"/>
    <col min="19" max="19" width="12.26953125" customWidth="1"/>
  </cols>
  <sheetData>
    <row r="1" spans="1:19" ht="15" thickBot="1" x14ac:dyDescent="0.4">
      <c r="A1" s="2" t="s">
        <v>0</v>
      </c>
      <c r="B1" s="3" t="s">
        <v>1</v>
      </c>
      <c r="C1" s="2" t="s">
        <v>2</v>
      </c>
      <c r="E1" s="32" t="s">
        <v>34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x14ac:dyDescent="0.35">
      <c r="A2" s="22" t="s">
        <v>3</v>
      </c>
      <c r="B2" s="25" t="s">
        <v>4</v>
      </c>
      <c r="C2" s="22" t="s">
        <v>5</v>
      </c>
      <c r="E2" s="35">
        <v>1</v>
      </c>
      <c r="F2" s="36"/>
      <c r="G2" s="37"/>
      <c r="H2" s="4"/>
      <c r="I2" s="36">
        <v>2</v>
      </c>
      <c r="J2" s="36"/>
      <c r="K2" s="37"/>
      <c r="L2" s="5"/>
      <c r="M2" s="35">
        <v>3</v>
      </c>
      <c r="N2" s="36"/>
      <c r="O2" s="37"/>
      <c r="P2" s="5"/>
      <c r="Q2" s="35">
        <v>4</v>
      </c>
      <c r="R2" s="36"/>
      <c r="S2" s="37"/>
    </row>
    <row r="3" spans="1:19" ht="29" x14ac:dyDescent="0.35">
      <c r="A3" s="23" t="s">
        <v>6</v>
      </c>
      <c r="B3" s="26" t="s">
        <v>4</v>
      </c>
      <c r="C3" s="23">
        <v>2</v>
      </c>
      <c r="E3" s="10" t="s">
        <v>7</v>
      </c>
      <c r="F3" s="8" t="s">
        <v>8</v>
      </c>
      <c r="G3" s="8" t="s">
        <v>9</v>
      </c>
      <c r="H3" s="9"/>
      <c r="I3" s="10" t="s">
        <v>7</v>
      </c>
      <c r="J3" s="10" t="s">
        <v>8</v>
      </c>
      <c r="K3" s="10" t="s">
        <v>9</v>
      </c>
      <c r="L3" s="10"/>
      <c r="M3" s="10" t="s">
        <v>7</v>
      </c>
      <c r="N3" s="10" t="s">
        <v>8</v>
      </c>
      <c r="O3" s="10" t="s">
        <v>9</v>
      </c>
      <c r="P3" s="10"/>
      <c r="Q3" s="10" t="s">
        <v>7</v>
      </c>
      <c r="R3" s="10" t="s">
        <v>8</v>
      </c>
      <c r="S3" s="11" t="s">
        <v>9</v>
      </c>
    </row>
    <row r="4" spans="1:19" x14ac:dyDescent="0.35">
      <c r="A4" s="23" t="s">
        <v>10</v>
      </c>
      <c r="B4" s="26" t="s">
        <v>4</v>
      </c>
      <c r="C4" s="23">
        <v>1</v>
      </c>
      <c r="E4" s="12">
        <v>44918</v>
      </c>
      <c r="F4" s="13">
        <v>1</v>
      </c>
      <c r="G4" s="12">
        <f>Table2[[#This Row],[Order cycle deadline]]+10</f>
        <v>44928</v>
      </c>
      <c r="H4" s="14"/>
      <c r="I4" s="12">
        <f>E4+7</f>
        <v>44925</v>
      </c>
      <c r="J4" s="13">
        <v>2</v>
      </c>
      <c r="K4" s="12">
        <f>Table3[[#This Row],[Order cycle deadline]]+10</f>
        <v>44935</v>
      </c>
      <c r="L4" s="12"/>
      <c r="M4" s="12">
        <f>I4+7</f>
        <v>44932</v>
      </c>
      <c r="N4" s="13">
        <v>3</v>
      </c>
      <c r="O4" s="12">
        <f>Table4[[#This Row],[Order cycle deadline]]+10</f>
        <v>44942</v>
      </c>
      <c r="P4" s="12"/>
      <c r="Q4" s="12">
        <f>M4+7</f>
        <v>44939</v>
      </c>
      <c r="R4" s="13">
        <v>4</v>
      </c>
      <c r="S4" s="12">
        <f>Table5[[#This Row],[Order cycle deadline]]+10</f>
        <v>44949</v>
      </c>
    </row>
    <row r="5" spans="1:19" x14ac:dyDescent="0.35">
      <c r="A5" s="23" t="s">
        <v>11</v>
      </c>
      <c r="B5" s="26" t="s">
        <v>4</v>
      </c>
      <c r="C5" s="23" t="s">
        <v>12</v>
      </c>
      <c r="E5" s="12">
        <f>E4+28</f>
        <v>44946</v>
      </c>
      <c r="F5" s="13">
        <v>5</v>
      </c>
      <c r="G5" s="12">
        <f>Table2[[#This Row],[Order cycle deadline]]+10</f>
        <v>44956</v>
      </c>
      <c r="H5" s="15"/>
      <c r="I5" s="12">
        <f>I4+28</f>
        <v>44953</v>
      </c>
      <c r="J5" s="13">
        <v>6</v>
      </c>
      <c r="K5" s="12">
        <f>Table3[[#This Row],[Order cycle deadline]]+10</f>
        <v>44963</v>
      </c>
      <c r="L5" s="12"/>
      <c r="M5" s="12">
        <f t="shared" ref="M5:M19" si="0">I5+7</f>
        <v>44960</v>
      </c>
      <c r="N5" s="13">
        <v>7</v>
      </c>
      <c r="O5" s="12">
        <f>Table4[[#This Row],[Order cycle deadline]]+10</f>
        <v>44970</v>
      </c>
      <c r="P5" s="12"/>
      <c r="Q5" s="12">
        <f>Q4+28</f>
        <v>44967</v>
      </c>
      <c r="R5" s="13">
        <v>8</v>
      </c>
      <c r="S5" s="12">
        <f>Table5[[#This Row],[Order cycle deadline]]+10</f>
        <v>44977</v>
      </c>
    </row>
    <row r="6" spans="1:19" x14ac:dyDescent="0.35">
      <c r="A6" s="23" t="s">
        <v>3</v>
      </c>
      <c r="B6" s="26" t="s">
        <v>13</v>
      </c>
      <c r="C6" s="23" t="s">
        <v>12</v>
      </c>
      <c r="E6" s="12">
        <f t="shared" ref="E6:E11" si="1">E5+28</f>
        <v>44974</v>
      </c>
      <c r="F6" s="13">
        <v>9</v>
      </c>
      <c r="G6" s="12">
        <f>Table2[[#This Row],[Order cycle deadline]]+10</f>
        <v>44984</v>
      </c>
      <c r="H6" s="15"/>
      <c r="I6" s="12">
        <f t="shared" ref="I6:I19" si="2">I5+28</f>
        <v>44981</v>
      </c>
      <c r="J6" s="13">
        <v>10</v>
      </c>
      <c r="K6" s="12">
        <f>Table3[[#This Row],[Order cycle deadline]]+10</f>
        <v>44991</v>
      </c>
      <c r="L6" s="12"/>
      <c r="M6" s="12">
        <f t="shared" si="0"/>
        <v>44988</v>
      </c>
      <c r="N6" s="13">
        <v>11</v>
      </c>
      <c r="O6" s="12">
        <f>Table4[[#This Row],[Order cycle deadline]]+10</f>
        <v>44998</v>
      </c>
      <c r="P6" s="12"/>
      <c r="Q6" s="12">
        <f t="shared" ref="Q6:Q19" si="3">Q5+28</f>
        <v>44995</v>
      </c>
      <c r="R6" s="13">
        <v>12</v>
      </c>
      <c r="S6" s="12">
        <f>Table5[[#This Row],[Order cycle deadline]]+10</f>
        <v>45005</v>
      </c>
    </row>
    <row r="7" spans="1:19" x14ac:dyDescent="0.35">
      <c r="A7" s="23" t="s">
        <v>10</v>
      </c>
      <c r="B7" s="26" t="s">
        <v>13</v>
      </c>
      <c r="C7" s="23">
        <v>2</v>
      </c>
      <c r="E7" s="12">
        <f t="shared" si="1"/>
        <v>45002</v>
      </c>
      <c r="F7" s="13">
        <v>13</v>
      </c>
      <c r="G7" s="12">
        <f>Table2[[#This Row],[Order cycle deadline]]+10</f>
        <v>45012</v>
      </c>
      <c r="H7" s="15"/>
      <c r="I7" s="12">
        <f t="shared" si="2"/>
        <v>45009</v>
      </c>
      <c r="J7" s="13">
        <v>14</v>
      </c>
      <c r="K7" s="12">
        <f>Table3[[#This Row],[Order cycle deadline]]+10</f>
        <v>45019</v>
      </c>
      <c r="L7" s="12"/>
      <c r="M7" s="12">
        <f t="shared" si="0"/>
        <v>45016</v>
      </c>
      <c r="N7" s="13">
        <v>15</v>
      </c>
      <c r="O7" s="12">
        <f>Table4[[#This Row],[Order cycle deadline]]+10</f>
        <v>45026</v>
      </c>
      <c r="P7" s="12"/>
      <c r="Q7" s="12">
        <f t="shared" si="3"/>
        <v>45023</v>
      </c>
      <c r="R7" s="13">
        <v>16</v>
      </c>
      <c r="S7" s="12">
        <f>Table5[[#This Row],[Order cycle deadline]]+10</f>
        <v>45033</v>
      </c>
    </row>
    <row r="8" spans="1:19" x14ac:dyDescent="0.35">
      <c r="A8" s="23" t="s">
        <v>6</v>
      </c>
      <c r="B8" s="26" t="s">
        <v>13</v>
      </c>
      <c r="C8" s="23">
        <v>2</v>
      </c>
      <c r="E8" s="12">
        <f t="shared" si="1"/>
        <v>45030</v>
      </c>
      <c r="F8" s="13">
        <v>17</v>
      </c>
      <c r="G8" s="12">
        <f>Table2[[#This Row],[Order cycle deadline]]+10</f>
        <v>45040</v>
      </c>
      <c r="H8" s="15"/>
      <c r="I8" s="12">
        <f t="shared" si="2"/>
        <v>45037</v>
      </c>
      <c r="J8" s="13">
        <v>18</v>
      </c>
      <c r="K8" s="12">
        <f>Table3[[#This Row],[Order cycle deadline]]+10</f>
        <v>45047</v>
      </c>
      <c r="L8" s="12"/>
      <c r="M8" s="12">
        <f t="shared" si="0"/>
        <v>45044</v>
      </c>
      <c r="N8" s="13">
        <v>19</v>
      </c>
      <c r="O8" s="12">
        <f>Table4[[#This Row],[Order cycle deadline]]+10</f>
        <v>45054</v>
      </c>
      <c r="P8" s="12"/>
      <c r="Q8" s="12">
        <f t="shared" si="3"/>
        <v>45051</v>
      </c>
      <c r="R8" s="13">
        <v>20</v>
      </c>
      <c r="S8" s="12">
        <f>Table5[[#This Row],[Order cycle deadline]]+10</f>
        <v>45061</v>
      </c>
    </row>
    <row r="9" spans="1:19" x14ac:dyDescent="0.35">
      <c r="A9" s="23" t="s">
        <v>11</v>
      </c>
      <c r="B9" s="26" t="s">
        <v>13</v>
      </c>
      <c r="C9" s="23" t="s">
        <v>14</v>
      </c>
      <c r="E9" s="12">
        <f t="shared" si="1"/>
        <v>45058</v>
      </c>
      <c r="F9" s="13">
        <v>21</v>
      </c>
      <c r="G9" s="12">
        <f>Table2[[#This Row],[Order cycle deadline]]+10</f>
        <v>45068</v>
      </c>
      <c r="H9" s="15"/>
      <c r="I9" s="12">
        <f t="shared" si="2"/>
        <v>45065</v>
      </c>
      <c r="J9" s="13">
        <v>22</v>
      </c>
      <c r="K9" s="12">
        <f>Table3[[#This Row],[Order cycle deadline]]+10</f>
        <v>45075</v>
      </c>
      <c r="L9" s="12"/>
      <c r="M9" s="12">
        <f t="shared" si="0"/>
        <v>45072</v>
      </c>
      <c r="N9" s="13">
        <v>23</v>
      </c>
      <c r="O9" s="12">
        <f>Table4[[#This Row],[Order cycle deadline]]+10</f>
        <v>45082</v>
      </c>
      <c r="P9" s="12"/>
      <c r="Q9" s="12">
        <f t="shared" si="3"/>
        <v>45079</v>
      </c>
      <c r="R9" s="13">
        <v>24</v>
      </c>
      <c r="S9" s="12">
        <f>Table5[[#This Row],[Order cycle deadline]]+10</f>
        <v>45089</v>
      </c>
    </row>
    <row r="10" spans="1:19" x14ac:dyDescent="0.35">
      <c r="A10" s="23" t="s">
        <v>6</v>
      </c>
      <c r="B10" s="26" t="s">
        <v>15</v>
      </c>
      <c r="C10" s="23" t="s">
        <v>5</v>
      </c>
      <c r="E10" s="12">
        <f t="shared" si="1"/>
        <v>45086</v>
      </c>
      <c r="F10" s="13">
        <v>25</v>
      </c>
      <c r="G10" s="12">
        <f>Table2[[#This Row],[Order cycle deadline]]+10</f>
        <v>45096</v>
      </c>
      <c r="H10" s="15"/>
      <c r="I10" s="12">
        <f t="shared" si="2"/>
        <v>45093</v>
      </c>
      <c r="J10" s="13">
        <v>26</v>
      </c>
      <c r="K10" s="12">
        <f>Table3[[#This Row],[Order cycle deadline]]+10</f>
        <v>45103</v>
      </c>
      <c r="L10" s="12"/>
      <c r="M10" s="12">
        <f t="shared" si="0"/>
        <v>45100</v>
      </c>
      <c r="N10" s="13">
        <v>27</v>
      </c>
      <c r="O10" s="12">
        <f>Table4[[#This Row],[Order cycle deadline]]+10</f>
        <v>45110</v>
      </c>
      <c r="P10" s="12"/>
      <c r="Q10" s="12">
        <f t="shared" si="3"/>
        <v>45107</v>
      </c>
      <c r="R10" s="13">
        <v>28</v>
      </c>
      <c r="S10" s="12">
        <f>Table5[[#This Row],[Order cycle deadline]]+10</f>
        <v>45117</v>
      </c>
    </row>
    <row r="11" spans="1:19" x14ac:dyDescent="0.35">
      <c r="A11" s="23" t="s">
        <v>10</v>
      </c>
      <c r="B11" s="26" t="s">
        <v>15</v>
      </c>
      <c r="C11" s="23">
        <v>1</v>
      </c>
      <c r="E11" s="12">
        <f t="shared" si="1"/>
        <v>45114</v>
      </c>
      <c r="F11" s="13">
        <v>29</v>
      </c>
      <c r="G11" s="12">
        <f>Table2[[#This Row],[Order cycle deadline]]+10</f>
        <v>45124</v>
      </c>
      <c r="H11" s="15"/>
      <c r="I11" s="12">
        <f t="shared" si="2"/>
        <v>45121</v>
      </c>
      <c r="J11" s="13">
        <v>30</v>
      </c>
      <c r="K11" s="12">
        <f>Table3[[#This Row],[Order cycle deadline]]+10</f>
        <v>45131</v>
      </c>
      <c r="L11" s="12"/>
      <c r="M11" s="12">
        <f t="shared" si="0"/>
        <v>45128</v>
      </c>
      <c r="N11" s="13">
        <v>31</v>
      </c>
      <c r="O11" s="12">
        <f>Table4[[#This Row],[Order cycle deadline]]+10</f>
        <v>45138</v>
      </c>
      <c r="P11" s="12"/>
      <c r="Q11" s="12">
        <f t="shared" si="3"/>
        <v>45135</v>
      </c>
      <c r="R11" s="13">
        <v>32</v>
      </c>
      <c r="S11" s="12">
        <f>Table5[[#This Row],[Order cycle deadline]]+10</f>
        <v>45145</v>
      </c>
    </row>
    <row r="12" spans="1:19" x14ac:dyDescent="0.35">
      <c r="A12" s="23" t="s">
        <v>3</v>
      </c>
      <c r="B12" s="26" t="s">
        <v>15</v>
      </c>
      <c r="C12" s="23" t="s">
        <v>12</v>
      </c>
      <c r="E12" s="12">
        <f t="shared" ref="E12" si="4">E11+28</f>
        <v>45142</v>
      </c>
      <c r="F12" s="13">
        <v>33</v>
      </c>
      <c r="G12" s="12">
        <f>Table2[[#This Row],[Order cycle deadline]]+10</f>
        <v>45152</v>
      </c>
      <c r="H12" s="15"/>
      <c r="I12" s="12">
        <f t="shared" si="2"/>
        <v>45149</v>
      </c>
      <c r="J12" s="13">
        <v>34</v>
      </c>
      <c r="K12" s="12">
        <f>Table3[[#This Row],[Order cycle deadline]]+10</f>
        <v>45159</v>
      </c>
      <c r="L12" s="12"/>
      <c r="M12" s="12">
        <f t="shared" si="0"/>
        <v>45156</v>
      </c>
      <c r="N12" s="13">
        <v>35</v>
      </c>
      <c r="O12" s="12">
        <f>Table4[[#This Row],[Order cycle deadline]]+10</f>
        <v>45166</v>
      </c>
      <c r="P12" s="12"/>
      <c r="Q12" s="12">
        <f t="shared" si="3"/>
        <v>45163</v>
      </c>
      <c r="R12" s="13">
        <v>36</v>
      </c>
      <c r="S12" s="12">
        <f>Table5[[#This Row],[Order cycle deadline]]+10</f>
        <v>45173</v>
      </c>
    </row>
    <row r="13" spans="1:19" x14ac:dyDescent="0.35">
      <c r="A13" s="23" t="s">
        <v>11</v>
      </c>
      <c r="B13" s="26" t="s">
        <v>15</v>
      </c>
      <c r="C13" s="23" t="s">
        <v>14</v>
      </c>
      <c r="E13" s="12">
        <f t="shared" ref="E13" si="5">E12+28</f>
        <v>45170</v>
      </c>
      <c r="F13" s="13">
        <v>37</v>
      </c>
      <c r="G13" s="12">
        <f>Table2[[#This Row],[Order cycle deadline]]+10</f>
        <v>45180</v>
      </c>
      <c r="H13" s="15"/>
      <c r="I13" s="12">
        <f t="shared" si="2"/>
        <v>45177</v>
      </c>
      <c r="J13" s="13">
        <v>38</v>
      </c>
      <c r="K13" s="12">
        <f>Table3[[#This Row],[Order cycle deadline]]+10</f>
        <v>45187</v>
      </c>
      <c r="L13" s="12"/>
      <c r="M13" s="12">
        <f t="shared" si="0"/>
        <v>45184</v>
      </c>
      <c r="N13" s="13">
        <v>39</v>
      </c>
      <c r="O13" s="12">
        <f>Table4[[#This Row],[Order cycle deadline]]+10</f>
        <v>45194</v>
      </c>
      <c r="P13" s="12"/>
      <c r="Q13" s="12">
        <f t="shared" si="3"/>
        <v>45191</v>
      </c>
      <c r="R13" s="13">
        <v>40</v>
      </c>
      <c r="S13" s="12">
        <f>Table5[[#This Row],[Order cycle deadline]]+10</f>
        <v>45201</v>
      </c>
    </row>
    <row r="14" spans="1:19" x14ac:dyDescent="0.35">
      <c r="A14" s="23" t="s">
        <v>10</v>
      </c>
      <c r="B14" s="26" t="s">
        <v>16</v>
      </c>
      <c r="C14" s="23">
        <v>1</v>
      </c>
      <c r="E14" s="12">
        <f t="shared" ref="E14" si="6">E13+28</f>
        <v>45198</v>
      </c>
      <c r="F14" s="13">
        <v>41</v>
      </c>
      <c r="G14" s="12">
        <f>Table2[[#This Row],[Order cycle deadline]]+10</f>
        <v>45208</v>
      </c>
      <c r="H14" s="15"/>
      <c r="I14" s="12">
        <f t="shared" si="2"/>
        <v>45205</v>
      </c>
      <c r="J14" s="13">
        <v>42</v>
      </c>
      <c r="K14" s="12">
        <f>Table3[[#This Row],[Order cycle deadline]]+10</f>
        <v>45215</v>
      </c>
      <c r="L14" s="12"/>
      <c r="M14" s="12">
        <f t="shared" si="0"/>
        <v>45212</v>
      </c>
      <c r="N14" s="13">
        <v>43</v>
      </c>
      <c r="O14" s="12">
        <f>Table4[[#This Row],[Order cycle deadline]]+10</f>
        <v>45222</v>
      </c>
      <c r="P14" s="12"/>
      <c r="Q14" s="12">
        <f t="shared" si="3"/>
        <v>45219</v>
      </c>
      <c r="R14" s="13">
        <v>44</v>
      </c>
      <c r="S14" s="12">
        <f>Table5[[#This Row],[Order cycle deadline]]+10</f>
        <v>45229</v>
      </c>
    </row>
    <row r="15" spans="1:19" x14ac:dyDescent="0.35">
      <c r="A15" s="23" t="s">
        <v>3</v>
      </c>
      <c r="B15" s="26" t="s">
        <v>16</v>
      </c>
      <c r="C15" s="23">
        <v>1</v>
      </c>
      <c r="E15" s="12">
        <f t="shared" ref="E15" si="7">E14+28</f>
        <v>45226</v>
      </c>
      <c r="F15" s="13">
        <v>45</v>
      </c>
      <c r="G15" s="12">
        <f>Table2[[#This Row],[Order cycle deadline]]+10</f>
        <v>45236</v>
      </c>
      <c r="H15" s="15"/>
      <c r="I15" s="12">
        <f t="shared" si="2"/>
        <v>45233</v>
      </c>
      <c r="J15" s="13">
        <v>46</v>
      </c>
      <c r="K15" s="12">
        <f>Table3[[#This Row],[Order cycle deadline]]+10</f>
        <v>45243</v>
      </c>
      <c r="L15" s="12"/>
      <c r="M15" s="12">
        <f t="shared" si="0"/>
        <v>45240</v>
      </c>
      <c r="N15" s="13">
        <v>47</v>
      </c>
      <c r="O15" s="12">
        <f>Table4[[#This Row],[Order cycle deadline]]+10</f>
        <v>45250</v>
      </c>
      <c r="P15" s="12"/>
      <c r="Q15" s="12">
        <f t="shared" si="3"/>
        <v>45247</v>
      </c>
      <c r="R15" s="13">
        <v>48</v>
      </c>
      <c r="S15" s="12">
        <f>Table5[[#This Row],[Order cycle deadline]]+10</f>
        <v>45257</v>
      </c>
    </row>
    <row r="16" spans="1:19" x14ac:dyDescent="0.35">
      <c r="A16" s="23" t="s">
        <v>11</v>
      </c>
      <c r="B16" s="26" t="s">
        <v>16</v>
      </c>
      <c r="C16" s="23" t="s">
        <v>14</v>
      </c>
      <c r="E16" s="12">
        <f t="shared" ref="E16" si="8">E15+28</f>
        <v>45254</v>
      </c>
      <c r="F16" s="13">
        <f>F15+4</f>
        <v>49</v>
      </c>
      <c r="G16" s="12">
        <f>Table2[[#This Row],[Order cycle deadline]]+10</f>
        <v>45264</v>
      </c>
      <c r="H16" s="15"/>
      <c r="I16" s="12">
        <f t="shared" si="2"/>
        <v>45261</v>
      </c>
      <c r="J16" s="13">
        <f>J15+4</f>
        <v>50</v>
      </c>
      <c r="K16" s="12">
        <f>Table3[[#This Row],[Order cycle deadline]]+10</f>
        <v>45271</v>
      </c>
      <c r="L16" s="12"/>
      <c r="M16" s="12">
        <f t="shared" si="0"/>
        <v>45268</v>
      </c>
      <c r="N16" s="13">
        <f>N15+4</f>
        <v>51</v>
      </c>
      <c r="O16" s="12">
        <f>Table4[[#This Row],[Order cycle deadline]]+10</f>
        <v>45278</v>
      </c>
      <c r="P16" s="12"/>
      <c r="Q16" s="12">
        <f t="shared" si="3"/>
        <v>45275</v>
      </c>
      <c r="R16" s="13">
        <f>R15+4</f>
        <v>52</v>
      </c>
      <c r="S16" s="12">
        <f>Table5[[#This Row],[Order cycle deadline]]+10</f>
        <v>45285</v>
      </c>
    </row>
    <row r="17" spans="1:19" x14ac:dyDescent="0.35">
      <c r="A17" s="23" t="s">
        <v>6</v>
      </c>
      <c r="B17" s="26" t="s">
        <v>16</v>
      </c>
      <c r="C17" s="23">
        <v>2</v>
      </c>
      <c r="E17" s="12">
        <f t="shared" ref="E17" si="9">E16+28</f>
        <v>45282</v>
      </c>
      <c r="F17" s="13">
        <v>1</v>
      </c>
      <c r="G17" s="12">
        <f>Table2[[#This Row],[Order cycle deadline]]+10</f>
        <v>45292</v>
      </c>
      <c r="H17" s="15"/>
      <c r="I17" s="12">
        <f t="shared" si="2"/>
        <v>45289</v>
      </c>
      <c r="J17" s="13">
        <v>2</v>
      </c>
      <c r="K17" s="12">
        <f>Table3[[#This Row],[Order cycle deadline]]+10</f>
        <v>45299</v>
      </c>
      <c r="L17" s="12"/>
      <c r="M17" s="12">
        <f t="shared" si="0"/>
        <v>45296</v>
      </c>
      <c r="N17" s="13">
        <v>3</v>
      </c>
      <c r="O17" s="12">
        <f>Table4[[#This Row],[Order cycle deadline]]+10</f>
        <v>45306</v>
      </c>
      <c r="P17" s="12"/>
      <c r="Q17" s="12">
        <f t="shared" si="3"/>
        <v>45303</v>
      </c>
      <c r="R17" s="13">
        <v>4</v>
      </c>
      <c r="S17" s="12">
        <f>Table5[[#This Row],[Order cycle deadline]]+10</f>
        <v>45313</v>
      </c>
    </row>
    <row r="18" spans="1:19" x14ac:dyDescent="0.35">
      <c r="A18" s="23" t="s">
        <v>10</v>
      </c>
      <c r="B18" s="26" t="s">
        <v>17</v>
      </c>
      <c r="C18" s="23">
        <v>3</v>
      </c>
      <c r="E18" s="12">
        <f t="shared" ref="E18" si="10">E17+28</f>
        <v>45310</v>
      </c>
      <c r="F18" s="13">
        <v>5</v>
      </c>
      <c r="G18" s="12">
        <f>Table2[[#This Row],[Order cycle deadline]]+10</f>
        <v>45320</v>
      </c>
      <c r="H18" s="15"/>
      <c r="I18" s="12">
        <f t="shared" si="2"/>
        <v>45317</v>
      </c>
      <c r="J18" s="13">
        <v>6</v>
      </c>
      <c r="K18" s="12">
        <f>Table3[[#This Row],[Order cycle deadline]]+10</f>
        <v>45327</v>
      </c>
      <c r="L18" s="12"/>
      <c r="M18" s="12">
        <f t="shared" si="0"/>
        <v>45324</v>
      </c>
      <c r="N18" s="13">
        <v>7</v>
      </c>
      <c r="O18" s="12">
        <f>Table4[[#This Row],[Order cycle deadline]]+10</f>
        <v>45334</v>
      </c>
      <c r="P18" s="12"/>
      <c r="Q18" s="12">
        <f t="shared" si="3"/>
        <v>45331</v>
      </c>
      <c r="R18" s="13">
        <v>8</v>
      </c>
      <c r="S18" s="12">
        <f>Table5[[#This Row],[Order cycle deadline]]+10</f>
        <v>45341</v>
      </c>
    </row>
    <row r="19" spans="1:19" x14ac:dyDescent="0.35">
      <c r="A19" s="23" t="s">
        <v>11</v>
      </c>
      <c r="B19" s="26" t="s">
        <v>17</v>
      </c>
      <c r="C19" s="23">
        <v>2</v>
      </c>
      <c r="E19" s="12">
        <f t="shared" ref="E19" si="11">E18+28</f>
        <v>45338</v>
      </c>
      <c r="F19" s="13">
        <v>9</v>
      </c>
      <c r="G19" s="12">
        <f>Table2[[#This Row],[Order cycle deadline]]+10</f>
        <v>45348</v>
      </c>
      <c r="H19" s="15"/>
      <c r="I19" s="12">
        <f t="shared" si="2"/>
        <v>45345</v>
      </c>
      <c r="J19" s="13">
        <v>10</v>
      </c>
      <c r="K19" s="12">
        <f>Table3[[#This Row],[Order cycle deadline]]+10</f>
        <v>45355</v>
      </c>
      <c r="L19" s="12"/>
      <c r="M19" s="12">
        <f t="shared" si="0"/>
        <v>45352</v>
      </c>
      <c r="N19" s="13">
        <v>11</v>
      </c>
      <c r="O19" s="12">
        <f>Table4[[#This Row],[Order cycle deadline]]+10</f>
        <v>45362</v>
      </c>
      <c r="P19" s="12"/>
      <c r="Q19" s="12">
        <f t="shared" si="3"/>
        <v>45359</v>
      </c>
      <c r="R19" s="13">
        <v>12</v>
      </c>
      <c r="S19" s="12">
        <f>Table5[[#This Row],[Order cycle deadline]]+10</f>
        <v>45369</v>
      </c>
    </row>
    <row r="20" spans="1:19" x14ac:dyDescent="0.35">
      <c r="A20" s="23" t="s">
        <v>6</v>
      </c>
      <c r="B20" s="28" t="s">
        <v>35</v>
      </c>
      <c r="C20" s="23">
        <v>2</v>
      </c>
      <c r="E20" s="12">
        <f t="shared" ref="E20" si="12">E19+28</f>
        <v>45366</v>
      </c>
      <c r="F20" s="13">
        <v>13</v>
      </c>
      <c r="G20" s="12">
        <f>Table2[[#This Row],[Order cycle deadline]]+10</f>
        <v>45376</v>
      </c>
      <c r="I20" s="31"/>
      <c r="J20" s="13"/>
      <c r="K20" s="12"/>
      <c r="L20" s="12"/>
      <c r="M20" s="16"/>
      <c r="N20" s="16"/>
      <c r="O20" s="12"/>
      <c r="P20" s="12"/>
      <c r="Q20" s="17"/>
    </row>
    <row r="21" spans="1:19" x14ac:dyDescent="0.35">
      <c r="A21" s="23" t="s">
        <v>3</v>
      </c>
      <c r="B21" s="26" t="s">
        <v>17</v>
      </c>
      <c r="C21" s="23">
        <v>2</v>
      </c>
      <c r="E21" s="1" t="s">
        <v>19</v>
      </c>
      <c r="G21" s="1" t="s">
        <v>20</v>
      </c>
      <c r="H21" s="18"/>
      <c r="I21" s="6" t="s">
        <v>19</v>
      </c>
      <c r="K21" s="1" t="s">
        <v>20</v>
      </c>
      <c r="L21" s="18"/>
      <c r="M21" s="1" t="s">
        <v>19</v>
      </c>
      <c r="O21" s="1" t="s">
        <v>20</v>
      </c>
      <c r="P21" s="18"/>
      <c r="Q21" s="1" t="s">
        <v>19</v>
      </c>
      <c r="S21" s="1" t="s">
        <v>20</v>
      </c>
    </row>
    <row r="22" spans="1:19" x14ac:dyDescent="0.35">
      <c r="A22" s="23" t="s">
        <v>6</v>
      </c>
      <c r="B22" s="26" t="s">
        <v>18</v>
      </c>
      <c r="C22" s="23" t="s">
        <v>12</v>
      </c>
      <c r="E22" s="19"/>
      <c r="F22" s="20"/>
      <c r="G22" s="20"/>
      <c r="J22" s="16"/>
      <c r="K22" s="12"/>
      <c r="L22" s="12"/>
      <c r="M22" s="16"/>
      <c r="N22" s="16"/>
      <c r="O22" s="12"/>
      <c r="P22" s="12"/>
      <c r="Q22" s="17"/>
    </row>
    <row r="23" spans="1:19" x14ac:dyDescent="0.35">
      <c r="A23" s="23" t="s">
        <v>3</v>
      </c>
      <c r="B23" s="26" t="s">
        <v>18</v>
      </c>
      <c r="C23" s="23" t="s">
        <v>14</v>
      </c>
      <c r="E23" s="19"/>
      <c r="F23" s="20"/>
      <c r="G23" s="20"/>
      <c r="J23" s="16"/>
      <c r="K23" s="12"/>
      <c r="L23" s="12"/>
      <c r="M23" s="16"/>
      <c r="N23" s="16"/>
      <c r="O23" s="12"/>
      <c r="P23" s="12"/>
      <c r="Q23" s="17"/>
    </row>
    <row r="24" spans="1:19" x14ac:dyDescent="0.35">
      <c r="A24" s="23" t="s">
        <v>10</v>
      </c>
      <c r="B24" s="26" t="s">
        <v>18</v>
      </c>
      <c r="C24" s="23">
        <v>2</v>
      </c>
      <c r="E24" s="19"/>
      <c r="J24" s="16"/>
      <c r="K24" s="12"/>
      <c r="L24" s="12"/>
      <c r="M24" s="16"/>
      <c r="N24" s="16"/>
      <c r="O24" s="12"/>
      <c r="P24" s="12"/>
      <c r="Q24" s="17"/>
    </row>
    <row r="25" spans="1:19" x14ac:dyDescent="0.35">
      <c r="A25" s="23" t="s">
        <v>11</v>
      </c>
      <c r="B25" s="26" t="s">
        <v>18</v>
      </c>
      <c r="C25" s="23" t="s">
        <v>21</v>
      </c>
      <c r="E25" s="19"/>
      <c r="J25" s="16"/>
      <c r="K25" s="12"/>
      <c r="L25" s="12"/>
      <c r="M25" s="16"/>
      <c r="N25" s="16"/>
      <c r="O25" s="12"/>
      <c r="P25" s="12"/>
      <c r="Q25" s="17"/>
    </row>
    <row r="26" spans="1:19" x14ac:dyDescent="0.35">
      <c r="A26" s="23" t="s">
        <v>6</v>
      </c>
      <c r="B26" s="26" t="s">
        <v>22</v>
      </c>
      <c r="C26" s="23" t="s">
        <v>5</v>
      </c>
      <c r="E26" s="19"/>
      <c r="J26" s="16"/>
      <c r="K26" s="12"/>
      <c r="L26" s="12"/>
      <c r="M26" s="16"/>
      <c r="N26" s="16"/>
      <c r="O26" s="12"/>
      <c r="P26" s="12"/>
      <c r="Q26" s="17"/>
    </row>
    <row r="27" spans="1:19" x14ac:dyDescent="0.35">
      <c r="A27" s="23" t="s">
        <v>10</v>
      </c>
      <c r="B27" s="26" t="s">
        <v>22</v>
      </c>
      <c r="C27" s="23">
        <v>4</v>
      </c>
      <c r="E27" s="19"/>
      <c r="J27" s="16"/>
      <c r="K27" s="12"/>
      <c r="L27" s="12"/>
      <c r="M27" s="16"/>
      <c r="N27" s="16"/>
      <c r="O27" s="12"/>
      <c r="P27" s="12"/>
      <c r="Q27" s="17"/>
    </row>
    <row r="28" spans="1:19" x14ac:dyDescent="0.35">
      <c r="A28" s="23" t="s">
        <v>3</v>
      </c>
      <c r="B28" s="26" t="s">
        <v>22</v>
      </c>
      <c r="C28" s="23" t="s">
        <v>12</v>
      </c>
      <c r="E28" s="19"/>
      <c r="J28" s="16"/>
      <c r="K28" s="16"/>
      <c r="M28" s="16"/>
      <c r="N28" s="16"/>
      <c r="O28" s="12"/>
      <c r="P28" s="12"/>
      <c r="Q28" s="17"/>
    </row>
    <row r="29" spans="1:19" x14ac:dyDescent="0.35">
      <c r="A29" s="23" t="s">
        <v>11</v>
      </c>
      <c r="B29" s="26" t="s">
        <v>22</v>
      </c>
      <c r="C29" s="23" t="s">
        <v>14</v>
      </c>
      <c r="O29" s="12"/>
      <c r="P29" s="12"/>
      <c r="Q29" s="17"/>
    </row>
    <row r="30" spans="1:19" x14ac:dyDescent="0.35">
      <c r="A30" s="23" t="s">
        <v>6</v>
      </c>
      <c r="B30" s="26" t="s">
        <v>23</v>
      </c>
      <c r="C30" s="23" t="s">
        <v>21</v>
      </c>
      <c r="O30" s="12"/>
      <c r="P30" s="12"/>
      <c r="Q30" s="17"/>
    </row>
    <row r="31" spans="1:19" x14ac:dyDescent="0.35">
      <c r="A31" s="23" t="s">
        <v>10</v>
      </c>
      <c r="B31" s="26" t="s">
        <v>23</v>
      </c>
      <c r="C31" s="23">
        <v>3</v>
      </c>
      <c r="O31" s="12"/>
      <c r="P31" s="12"/>
      <c r="Q31" s="17"/>
    </row>
    <row r="32" spans="1:19" x14ac:dyDescent="0.35">
      <c r="A32" s="23" t="s">
        <v>3</v>
      </c>
      <c r="B32" s="26" t="s">
        <v>23</v>
      </c>
      <c r="C32" s="23" t="s">
        <v>5</v>
      </c>
      <c r="O32" s="17"/>
      <c r="Q32" s="17"/>
    </row>
    <row r="33" spans="1:5" x14ac:dyDescent="0.35">
      <c r="A33" s="23" t="s">
        <v>11</v>
      </c>
      <c r="B33" s="26" t="s">
        <v>23</v>
      </c>
      <c r="C33" s="23" t="s">
        <v>12</v>
      </c>
    </row>
    <row r="34" spans="1:5" x14ac:dyDescent="0.35">
      <c r="A34" s="23" t="s">
        <v>6</v>
      </c>
      <c r="B34" s="26" t="s">
        <v>24</v>
      </c>
      <c r="C34" s="23" t="s">
        <v>21</v>
      </c>
    </row>
    <row r="35" spans="1:5" x14ac:dyDescent="0.35">
      <c r="A35" s="23" t="s">
        <v>10</v>
      </c>
      <c r="B35" s="26" t="s">
        <v>24</v>
      </c>
      <c r="C35" s="23">
        <v>3</v>
      </c>
    </row>
    <row r="36" spans="1:5" x14ac:dyDescent="0.35">
      <c r="A36" s="23" t="s">
        <v>3</v>
      </c>
      <c r="B36" s="26" t="s">
        <v>24</v>
      </c>
      <c r="C36" s="23" t="s">
        <v>5</v>
      </c>
    </row>
    <row r="37" spans="1:5" x14ac:dyDescent="0.35">
      <c r="A37" s="23" t="s">
        <v>11</v>
      </c>
      <c r="B37" s="26" t="s">
        <v>24</v>
      </c>
      <c r="C37" s="23" t="s">
        <v>12</v>
      </c>
    </row>
    <row r="38" spans="1:5" x14ac:dyDescent="0.35">
      <c r="A38" s="23" t="s">
        <v>6</v>
      </c>
      <c r="B38" s="26" t="s">
        <v>25</v>
      </c>
      <c r="C38" s="23" t="s">
        <v>14</v>
      </c>
    </row>
    <row r="39" spans="1:5" x14ac:dyDescent="0.35">
      <c r="A39" s="23" t="s">
        <v>10</v>
      </c>
      <c r="B39" s="26" t="s">
        <v>25</v>
      </c>
      <c r="C39" s="23">
        <v>4</v>
      </c>
    </row>
    <row r="40" spans="1:5" x14ac:dyDescent="0.35">
      <c r="A40" s="23" t="s">
        <v>3</v>
      </c>
      <c r="B40" s="26" t="s">
        <v>25</v>
      </c>
      <c r="C40" s="23" t="s">
        <v>21</v>
      </c>
      <c r="E40" s="17"/>
    </row>
    <row r="41" spans="1:5" x14ac:dyDescent="0.35">
      <c r="A41" s="23" t="s">
        <v>11</v>
      </c>
      <c r="B41" s="26" t="s">
        <v>25</v>
      </c>
      <c r="C41" s="23" t="s">
        <v>5</v>
      </c>
    </row>
    <row r="42" spans="1:5" x14ac:dyDescent="0.35">
      <c r="A42" s="23" t="s">
        <v>10</v>
      </c>
      <c r="B42" s="26" t="s">
        <v>26</v>
      </c>
      <c r="C42" s="23">
        <v>4</v>
      </c>
    </row>
    <row r="43" spans="1:5" x14ac:dyDescent="0.35">
      <c r="A43" s="23" t="s">
        <v>6</v>
      </c>
      <c r="B43" s="26" t="s">
        <v>26</v>
      </c>
      <c r="C43" s="23">
        <v>1</v>
      </c>
    </row>
    <row r="44" spans="1:5" x14ac:dyDescent="0.35">
      <c r="A44" s="23" t="s">
        <v>11</v>
      </c>
      <c r="B44" s="26" t="s">
        <v>26</v>
      </c>
      <c r="C44" s="23">
        <v>2</v>
      </c>
    </row>
    <row r="45" spans="1:5" x14ac:dyDescent="0.35">
      <c r="A45" s="23" t="s">
        <v>3</v>
      </c>
      <c r="B45" s="26" t="s">
        <v>26</v>
      </c>
      <c r="C45" s="23">
        <v>2</v>
      </c>
    </row>
    <row r="46" spans="1:5" x14ac:dyDescent="0.35">
      <c r="A46" s="23" t="s">
        <v>10</v>
      </c>
      <c r="B46" s="27" t="s">
        <v>27</v>
      </c>
      <c r="C46" s="23">
        <v>4</v>
      </c>
    </row>
    <row r="47" spans="1:5" x14ac:dyDescent="0.35">
      <c r="A47" s="23" t="s">
        <v>6</v>
      </c>
      <c r="B47" s="28" t="s">
        <v>28</v>
      </c>
      <c r="C47" s="23">
        <v>4</v>
      </c>
    </row>
    <row r="48" spans="1:5" x14ac:dyDescent="0.35">
      <c r="A48" s="23" t="s">
        <v>3</v>
      </c>
      <c r="B48" s="28" t="s">
        <v>28</v>
      </c>
      <c r="C48" s="23">
        <v>4</v>
      </c>
    </row>
    <row r="49" spans="1:7" x14ac:dyDescent="0.35">
      <c r="A49" s="23" t="s">
        <v>11</v>
      </c>
      <c r="B49" s="28" t="s">
        <v>29</v>
      </c>
      <c r="C49" s="23">
        <v>4</v>
      </c>
      <c r="G49" s="20"/>
    </row>
    <row r="50" spans="1:7" x14ac:dyDescent="0.35">
      <c r="A50" s="23" t="s">
        <v>6</v>
      </c>
      <c r="B50" s="26" t="s">
        <v>30</v>
      </c>
      <c r="C50" s="23" t="s">
        <v>14</v>
      </c>
    </row>
    <row r="51" spans="1:7" x14ac:dyDescent="0.35">
      <c r="A51" s="23" t="s">
        <v>3</v>
      </c>
      <c r="B51" s="26" t="s">
        <v>30</v>
      </c>
      <c r="C51" s="23" t="s">
        <v>21</v>
      </c>
    </row>
    <row r="52" spans="1:7" x14ac:dyDescent="0.35">
      <c r="A52" s="23" t="s">
        <v>11</v>
      </c>
      <c r="B52" s="26" t="s">
        <v>30</v>
      </c>
      <c r="C52" s="23" t="s">
        <v>5</v>
      </c>
    </row>
    <row r="53" spans="1:7" x14ac:dyDescent="0.35">
      <c r="A53" s="23" t="s">
        <v>10</v>
      </c>
      <c r="B53" s="26" t="s">
        <v>31</v>
      </c>
      <c r="C53" s="23">
        <v>1</v>
      </c>
    </row>
    <row r="54" spans="1:7" x14ac:dyDescent="0.35">
      <c r="A54" s="23" t="s">
        <v>10</v>
      </c>
      <c r="B54" s="27" t="s">
        <v>32</v>
      </c>
      <c r="C54" s="23">
        <v>4</v>
      </c>
    </row>
    <row r="55" spans="1:7" x14ac:dyDescent="0.35">
      <c r="A55" s="23" t="s">
        <v>6</v>
      </c>
      <c r="B55" s="28" t="s">
        <v>33</v>
      </c>
      <c r="C55" s="23">
        <v>2</v>
      </c>
    </row>
    <row r="56" spans="1:7" x14ac:dyDescent="0.35">
      <c r="A56" s="23" t="s">
        <v>3</v>
      </c>
      <c r="B56" s="28" t="s">
        <v>33</v>
      </c>
      <c r="C56" s="23">
        <v>2</v>
      </c>
    </row>
    <row r="57" spans="1:7" ht="15" thickBot="1" x14ac:dyDescent="0.4">
      <c r="A57" s="30" t="s">
        <v>11</v>
      </c>
      <c r="B57" s="29" t="s">
        <v>33</v>
      </c>
      <c r="C57" s="24">
        <v>2</v>
      </c>
    </row>
    <row r="58" spans="1:7" x14ac:dyDescent="0.35">
      <c r="A58" s="7"/>
      <c r="B58" s="7"/>
      <c r="C58" s="17"/>
    </row>
    <row r="59" spans="1:7" x14ac:dyDescent="0.35">
      <c r="A59" s="6"/>
      <c r="B59" s="7"/>
      <c r="C59" s="17"/>
    </row>
  </sheetData>
  <mergeCells count="5">
    <mergeCell ref="E1:S1"/>
    <mergeCell ref="E2:G2"/>
    <mergeCell ref="I2:K2"/>
    <mergeCell ref="M2:O2"/>
    <mergeCell ref="Q2:S2"/>
  </mergeCells>
  <pageMargins left="0.7" right="0.7" top="0.75" bottom="0.75" header="0.3" footer="0.3"/>
  <pageSetup paperSize="9" scale="48" orientation="landscape" r:id="rId1"/>
  <ignoredErrors>
    <ignoredError sqref="C21:C53 C2:C19" numberStoredAsText="1"/>
  </ignoredErrors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Delivery Schedule 2023-24</vt:lpstr>
    </vt:vector>
  </TitlesOfParts>
  <Company>NHS 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Seenan</dc:creator>
  <cp:lastModifiedBy>Omer Tariq</cp:lastModifiedBy>
  <cp:lastPrinted>2022-01-12T15:08:05Z</cp:lastPrinted>
  <dcterms:created xsi:type="dcterms:W3CDTF">2021-08-10T14:12:48Z</dcterms:created>
  <dcterms:modified xsi:type="dcterms:W3CDTF">2023-03-03T09:52:43Z</dcterms:modified>
</cp:coreProperties>
</file>